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holysites.sharepoint.com/sites/GENERAL/Shared Documents/General/רחלי/וועדות מכרזים/מכרזים פומביים/2026/מיזוג ק. רחל 04-2026/"/>
    </mc:Choice>
  </mc:AlternateContent>
  <xr:revisionPtr revIDLastSave="0" documentId="8_{41C9A8CC-F3B1-4579-A915-418E87830FA4}" xr6:coauthVersionLast="47" xr6:coauthVersionMax="47" xr10:uidLastSave="{00000000-0000-0000-0000-000000000000}"/>
  <bookViews>
    <workbookView xWindow="-120" yWindow="-120" windowWidth="29040" windowHeight="15720" tabRatio="392" xr2:uid="{00000000-000D-0000-FFFF-FFFF00000000}"/>
  </bookViews>
  <sheets>
    <sheet name="כתב כמויות" sheetId="1" r:id="rId1"/>
  </sheets>
  <definedNames>
    <definedName name="_xlnm._FilterDatabase" localSheetId="0" hidden="1">'כתב כמויות'!$B$1:$B$88</definedName>
  </definedNames>
  <calcPr calcId="191029"/>
</workbook>
</file>

<file path=xl/calcChain.xml><?xml version="1.0" encoding="utf-8"?>
<calcChain xmlns="http://schemas.openxmlformats.org/spreadsheetml/2006/main">
  <c r="K10" i="1" l="1"/>
  <c r="K62" i="1" s="1"/>
  <c r="K12" i="1" l="1"/>
  <c r="K13" i="1"/>
  <c r="K14" i="1"/>
  <c r="K15" i="1"/>
  <c r="K16" i="1"/>
  <c r="K17" i="1"/>
  <c r="K18" i="1"/>
  <c r="K19" i="1"/>
  <c r="K20" i="1"/>
  <c r="K21" i="1"/>
  <c r="K22" i="1"/>
  <c r="K25" i="1"/>
  <c r="K26" i="1"/>
  <c r="K27" i="1"/>
  <c r="K28" i="1"/>
  <c r="K29" i="1"/>
  <c r="K30" i="1"/>
  <c r="K31" i="1"/>
  <c r="K32" i="1"/>
  <c r="K33" i="1"/>
  <c r="K34" i="1"/>
  <c r="K35" i="1"/>
  <c r="K36" i="1"/>
  <c r="K37" i="1"/>
  <c r="K38" i="1"/>
  <c r="K41" i="1"/>
  <c r="K42" i="1"/>
  <c r="K43" i="1"/>
  <c r="K44" i="1"/>
  <c r="K47" i="1"/>
  <c r="K48" i="1"/>
  <c r="K23" i="1" l="1"/>
  <c r="K63" i="1" s="1"/>
  <c r="K39" i="1"/>
  <c r="K64" i="1" s="1"/>
  <c r="K45" i="1"/>
  <c r="K65" i="1" s="1"/>
  <c r="K50" i="1"/>
  <c r="K66" i="1" s="1"/>
  <c r="K6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STUDIO</author>
  </authors>
  <commentList>
    <comment ref="B16" authorId="0" shapeId="0" xr:uid="{C971E489-53DD-4B5D-82BA-635AB1B6E7F6}">
      <text>
        <r>
          <rPr>
            <b/>
            <sz val="9"/>
            <color indexed="81"/>
            <rFont val="Tahoma"/>
            <charset val="177"/>
          </rPr>
          <t>STUDIO:</t>
        </r>
        <r>
          <rPr>
            <sz val="9"/>
            <color indexed="81"/>
            <rFont val="Tahoma"/>
            <charset val="177"/>
          </rPr>
          <t xml:space="preserve">
</t>
        </r>
      </text>
    </comment>
  </commentList>
</comments>
</file>

<file path=xl/sharedStrings.xml><?xml version="1.0" encoding="utf-8"?>
<sst xmlns="http://schemas.openxmlformats.org/spreadsheetml/2006/main" count="240" uniqueCount="125">
  <si>
    <t>סוג סעיף</t>
  </si>
  <si>
    <t>מבנה</t>
  </si>
  <si>
    <t>פרק</t>
  </si>
  <si>
    <t>תת פרק</t>
  </si>
  <si>
    <t>מספר סעיף</t>
  </si>
  <si>
    <t>תיאור</t>
  </si>
  <si>
    <t>יחידת מידה</t>
  </si>
  <si>
    <t>כמות</t>
  </si>
  <si>
    <t>עבודה</t>
  </si>
  <si>
    <t>רגיל</t>
  </si>
  <si>
    <t>מ"ר</t>
  </si>
  <si>
    <t>מ"א</t>
  </si>
  <si>
    <t>יח'</t>
  </si>
  <si>
    <t>0115</t>
  </si>
  <si>
    <t>קומפלט</t>
  </si>
  <si>
    <t>011502</t>
  </si>
  <si>
    <t>סה"כ</t>
  </si>
  <si>
    <t>מחיר</t>
  </si>
  <si>
    <t>01.15.04.01</t>
  </si>
  <si>
    <t>01.15.04.02</t>
  </si>
  <si>
    <t>01.15.04.03</t>
  </si>
  <si>
    <t>01.15.04.04</t>
  </si>
  <si>
    <t>01.15.05.01</t>
  </si>
  <si>
    <t>01.15.05.02</t>
  </si>
  <si>
    <t>01.15.03.01</t>
  </si>
  <si>
    <t>01.15.03.02</t>
  </si>
  <si>
    <t>01.15.03.03</t>
  </si>
  <si>
    <t>01.15.03.04</t>
  </si>
  <si>
    <t>01.15.03.05</t>
  </si>
  <si>
    <t>01.15.03.06</t>
  </si>
  <si>
    <t>01.15.03.07</t>
  </si>
  <si>
    <t>01.15.03.08</t>
  </si>
  <si>
    <t>01.15.03.09</t>
  </si>
  <si>
    <t>01.15.03.10</t>
  </si>
  <si>
    <t>15.01 עבודות כלליות ותיאום</t>
  </si>
  <si>
    <t>15.01.01</t>
  </si>
  <si>
    <t>15.01.02</t>
  </si>
  <si>
    <t>15.01.03</t>
  </si>
  <si>
    <t>15.01.05</t>
  </si>
  <si>
    <t>ביטוחים נדרשים לפרויקט: כיסוי ביטוחי מלא הכולל ביטוח קבלנים, צד ג', חבות מעבידים וכל ביטוח נדרש לפי חוק ולפי דרישות המזמין.</t>
  </si>
  <si>
    <t>ניקיון האתר בסיום העבודות: פינוי פסולת בניין, שאריות חומרים, אריזות, וניקיון כללי של אזורי העבודה.</t>
  </si>
  <si>
    <t>סה"כ תת-פרק 15.01</t>
  </si>
  <si>
    <t>15.02 ציוד מיזוג אוויר ראשי (על הגג)</t>
  </si>
  <si>
    <t>סה"כ תת-פרק 15.02</t>
  </si>
  <si>
    <t>סה"כ תת-פרק 15.03</t>
  </si>
  <si>
    <t>01.15.03.11</t>
  </si>
  <si>
    <t>סה"כ תת-פרק 15.04</t>
  </si>
  <si>
    <t>סה"כ תת-פרק 15.05</t>
  </si>
  <si>
    <t>סה"כ תת-פרק 15.06</t>
  </si>
  <si>
    <t>איזון אוויר למערכות האוורור: וויסות ספיקות האוויר למפזרים ולתעלות, לביצועים מיטביים, כולל דוח איזון.</t>
  </si>
  <si>
    <t>הדרכת צוות תחזוקה: הדרכה תפעולית מקיפה לצוות האתר על תפעול ותחזוקת המערכת, כולל מענה לשאלות ומתן טיפים.</t>
  </si>
  <si>
    <t>הגשת ספר מתקן וספר הוראות הפעלה ותחזוקה: תיק פרויקט מסודר הכולל שרטוטי AS-MADE, מפרטי ציוד, הוראות הפעלה ותחזוקה, תעודות אחריות ופרטי ספקים.</t>
  </si>
  <si>
    <t>01.15.02.01</t>
  </si>
  <si>
    <t>01.15.02.02</t>
  </si>
  <si>
    <t>01.15.02.03</t>
  </si>
  <si>
    <t>01.15.02.04</t>
  </si>
  <si>
    <t>01.15.02.05</t>
  </si>
  <si>
    <t>01.15.02.06</t>
  </si>
  <si>
    <t>01.15.02.07</t>
  </si>
  <si>
    <t>01.15.02.08</t>
  </si>
  <si>
    <t>01.15.08.02</t>
  </si>
  <si>
    <t>01.15.08.03</t>
  </si>
  <si>
    <t>01.15.08.04</t>
  </si>
  <si>
    <t>01.15.08.05</t>
  </si>
  <si>
    <t>01.15.08.06</t>
  </si>
  <si>
    <t>סה"כ לא כולל מע"מ</t>
  </si>
  <si>
    <t>מתחם קבר רחל</t>
  </si>
  <si>
    <t>לוח חשמל ופיקוד ליט"א לרבות בקר מתוצרת יצרן יחידות העיבוי וכל חיווטי חשמל פיקוד הנדרשים בין יחידות עיבוי ללוח וליט"א</t>
  </si>
  <si>
    <t>לוח הפעלה מרחוק מרכזי חכם ממוקם במשרד לכל יחידות המיזוג וכל חיווטי חשמל ופיקוד הנדרשים שעוני שבת להפעלה מתוזמנת לכל יחידה בנפרד</t>
  </si>
  <si>
    <t>בידוד אקוסטי 1"</t>
  </si>
  <si>
    <t xml:space="preserve">מפזר אוויר תקרתי סלוט 3 חריצים </t>
  </si>
  <si>
    <t>מפזר תקרתי גט 16"</t>
  </si>
  <si>
    <t>צביעת תעלות חיצוניות בצבע לבן</t>
  </si>
  <si>
    <t xml:space="preserve">דמפר אוויר צח ממונע עד 1 מ"ר </t>
  </si>
  <si>
    <t>חיבור חשמל יט"א</t>
  </si>
  <si>
    <t xml:space="preserve">גלאי CO2 </t>
  </si>
  <si>
    <t xml:space="preserve">מכוון זרימה </t>
  </si>
  <si>
    <t>הרצה והפעלה ראשונית הפעלה ובדיקת כלל המערכות באופן מלא, בדיקת תקינות רכיבים, אימות נתונים מול מפרטים.</t>
  </si>
  <si>
    <t>מערכת צנרת גז למערכת VRF לתפוקה של 12.8 טון קירור לכל יט"א בנפרד חיווטי חשמל ותקשורת לרבות בידוד תרמי לצינורות וחיפוי בהתאם, כל אביזרי גז הכל קומפלט לפי הנחיות והגדרת היצרן לרבות ואקום ,והלחמות צנרת נחושת תוך שימוש בחנקן יבש,כל הצנרת בגג בתוך תעלות פח.</t>
  </si>
  <si>
    <t>מפזר אוויר תקרתי מידות צוואר 18"</t>
  </si>
  <si>
    <t xml:space="preserve">תריס יניקה מלבני עד גודל של 0.5 מ"ר </t>
  </si>
  <si>
    <t xml:space="preserve">תריס יניקה מלבני עד גודל של 1 מ"ר </t>
  </si>
  <si>
    <t xml:space="preserve">חיבורי חשמל לגלאי CO2 </t>
  </si>
  <si>
    <t>01.15.03.12</t>
  </si>
  <si>
    <t xml:space="preserve">תעלת פינוי עשן מפח 1.25 מ"מ חיבורי אוגנים,איטום עם סיליקון עמיד אש בין החיבורים, הכל לפי התקן </t>
  </si>
  <si>
    <t>15.01.06</t>
  </si>
  <si>
    <t>חיבור חשמל מפוח פינוי עשן (הזנת המפוח ואינסטלציה חשמלית משדה חיוני מהלוח עד המפוח ע"י אחרים)</t>
  </si>
  <si>
    <t xml:space="preserve">מערכת בקרה קומפלט כולל מחשב בקרה לשליטה על כל יחידות VRF,שליטה על גלאי CO2,ושליטה על דמפרים של אוויר צח,כיוון שעות הפעלה וכיבוי דרך הבקר ושליטה על טמפרטורה , חיווי של תקלות ,והתראה בזמן אמת על כל תקלה ,כולל מסכים ,תוכנה ,ורישיון תוכנה </t>
  </si>
  <si>
    <t>01.15.06.01</t>
  </si>
  <si>
    <t>תעלות ומפזרים15.03</t>
  </si>
  <si>
    <t>חיבורי חשמל 15.04</t>
  </si>
  <si>
    <t>מערכת פיקוד ובקרה (BMS / DDC)15.05</t>
  </si>
  <si>
    <t>15.06 בדיקות, הפעלה ומסירה</t>
  </si>
  <si>
    <t>01.15.02.09</t>
  </si>
  <si>
    <t>יחי'</t>
  </si>
  <si>
    <t>יחידת טיפול אוויר אופקית מקוררת בהתפשטות ישירה לספיקה של 3300 CFM נגד לחץ סטטי חיצוני של 20 ממ מים ותפוקה של 8.5 טון קירור ממושקמת על הגג מושתקת SQ בולמי רעידות קפיצים ,פנלים DS ,סוללת קירור 6 שורות עומק כולל שסתומי התפשטות אלקטרוניים מתאימים ל VRF ,לוחית הפעלה מרחוק .</t>
  </si>
  <si>
    <t>על הקבלן המיזוג לוודא הבנה מלאה של התוכניות ומפרט הטכני בכל סתירה בין תוכנית לכתב כמויות התוכנית קובעת. יש לעדכן את היועץ.
תיאום והשתלבות עם קבלני משנה אחרים באתר: כולל ישיבות תיאום, תיאום לוחות זמנים, מניעת התנגשויות בין מערכות ותיאום נקודות ממשק.</t>
  </si>
  <si>
    <t>ייחידת עיבוי משאבת חום יטא ( יחידת עיבוי VRF)מתוצרת מיצובישי אקון טק בלבד לתפוקה של 12.8 טון קירור (CFM 5120 אחת לכל יטא) לפחות בטמ' חוץ 35 מעלות חיבורי צנרת גז, חשמל,
פיקוד .</t>
  </si>
  <si>
    <t>ייחידת עיבוי משאבת חום יטא ( יחידת עיבוי VRF) מתוצרת מיצובישי אקון טק לתפוקה של 8.5 טון קירור (CFM 3300 אחת לכל יטא)
לפחות בטמ' חוץ 35 מעלות חיבורי צנרת גז, חשמל, פיקוד .</t>
  </si>
  <si>
    <t>מערכת צנרת גז למערכת VRF  לתפוקה של 8.5 טון קירור  חיווטי חשמל ותקשורת לרבות בידוד תרמי לצינורות וחיפוי בהתאם, כל אביזרי גז הכל קומפלט לפי הנחיות והגדרת היצרן לרבות ואקום ,והלחמות צנרת נחושת תוך שימוש בחנקן יבש,כל הצנרת בגג בתוך תעלות פח.</t>
  </si>
  <si>
    <t>מערכת צנרת גז למערכת VRF  קיימת PHUY P-250 ליחידות אנכיות קיימות לפי תוכנית.  חיווטי חשמל ותקשורת לרבות בידוד תרמי לצינורות וחיפוי בהתאם, כל אביזרי גז הכל קומפלט לפי הנחיות והגדרת היצרן לרבות ואקום ,והלחמות צנרת נחושת תוך שימוש בחנקן יבש,כל הצנרת בגג בתוך תעלות פח</t>
  </si>
  <si>
    <t>01.15.02.10</t>
  </si>
  <si>
    <t>01.15.02.11</t>
  </si>
  <si>
    <t>01.15.08.07</t>
  </si>
  <si>
    <t xml:space="preserve">מ"א לצמה </t>
  </si>
  <si>
    <t>01.15.03.13</t>
  </si>
  <si>
    <t xml:space="preserve">בדיקת מאיידים אנכים ישנים שנשארים, שטיפת סוללות בחומר כימי ובדיקת סננים והחלפתם במידת הצורך. </t>
  </si>
  <si>
    <t>בדיקות לחץ ותקינות למערכת הצנרת: בדיקות לחץ ע"י חנקן למערכת הגז, איתור נזילות ותיקונן.</t>
  </si>
  <si>
    <t>באם לא נאמר אחרת, מחיר היחידה בכתב הכמויות כולל אספקה, התקנה, הפעלה אחריות ושרות לתקופה של 36 חודש. המחיר כולל את כל הנאמר במפרט המיוחד הרצ"ב המפרט הכללי התכניות ותנאי ההתקשרות של המזמין.</t>
  </si>
  <si>
    <t>תאריך: 21.06.26</t>
  </si>
  <si>
    <t>אספקת והתקנת מפוח ליניקת שירותים עזרת נשים.מפוח CFM 1000 נגד לחץ 200 Pa בתא אקוסטי, עמיד חיצונית, כולל חיבור לתעלות קיימות והוספת תעלת פליטה על הגג עם רשת נגד ציפורים כולל סגירת יציאות קיימות בשירותים והוספת שטוצרים עם וסת כמויות "6 (60 CFM לכל תא)  וגרילים לכל תא שירותים.</t>
  </si>
  <si>
    <t>יחידת טיפול אוויר אופקית מקוררת בהתפשטות ישירה לספיקה של 5200 CFM נגד לחץ סטטי חיצוני של 20 ממ מים ותפוקה של 12.8 טון קירור ממוקמת על הגג מושתקת SQ בולמי רעידות קפיצים ,פנלים DS ,סוללת קירור 6 שורות עומק כולל שסתומי התפשטות אלקטרוניים מתאימים ל VRF ,לוחית הפעלה מרחוק. כולל סיפונים וכו.</t>
  </si>
  <si>
    <t>15.01.07</t>
  </si>
  <si>
    <t xml:space="preserve"> פירוק יחידות טיפול אוויר קימות לרבות כל הנדרש, ופירוק וסילוק מפוח יניקת שירותי נשים בגג. תעלות אוויר ישנות לפי הנחיית המזמין בשטח, צנרת גז כולל אביזרים ובידוד, ביצוע ניתוקי צנרת בתאום עם מנהל הפרוייק ופינויים מהאתר, על הקבלן לוודא לפני פירוק כל יחידת מאייד אגירת הגז לפי הוראות יצרן ולוודא כי מעגל הגז הסופי כולל יטא"ות חדשות עומד בהגדרות יצרן ,יש לקבל מהיצרן סכימת צנרת חדשה ,על הקבלן לתת כתובת חדשה עבור כל המאיידים בכל מעגל.</t>
  </si>
  <si>
    <t>אספקה והתקנת מפוח לפינוי עשן 900 CFM כנגד לחץ סטטי 15 ממ מים ,כולל רשת נגד ציפורים,כולל חיבור בכבל חסין אש משדה חיוני. הזנה ע"י אחרים</t>
  </si>
  <si>
    <t xml:space="preserve">תעלות פח מגולוון מרובעות  מבוצעות לפי הוראת מדריך סמקנה ארה"ב לרבות מתלים וחיזוקים מדפים ומפלגים חיבורים גמישים ומישרי זרימה </t>
  </si>
  <si>
    <t>בידוד אקוסטי 2" כולל איטום בדקקס</t>
  </si>
  <si>
    <t xml:space="preserve">בדיקת תעלה במסדרון ראשי שהמחובר ליחידות אוויר צח 100% ,חיבור היחידה לאוויר חוזר דרך לבני זכוכית ,ואיטום כל התעלה (יש בריחות אוויר מתעלות אספקה) </t>
  </si>
  <si>
    <t>חיבור חשמל יחידות VRF מפק"ט שיסופק ע"י המזמין</t>
  </si>
  <si>
    <t>כלול</t>
  </si>
  <si>
    <r>
      <t xml:space="preserve">תוספת עבור אפשרות ביצוע עבודות לילה (אחרי 17:00 עד 7:00 בבוקר) </t>
    </r>
    <r>
      <rPr>
        <b/>
        <u/>
        <sz val="10"/>
        <color theme="1"/>
        <rFont val="David"/>
        <family val="2"/>
      </rPr>
      <t>לכל לילה</t>
    </r>
    <r>
      <rPr>
        <sz val="10"/>
        <color theme="1"/>
        <rFont val="David"/>
        <family val="2"/>
      </rPr>
      <t xml:space="preserve">. יבוצע אך ורק באישור מנהל הפרוייקט.        תוספת עבור ביצוע עבודות בשעות לילה, בהתאם להוראת המזמין/המפקח ובאישור מראש ובכתב. המחיר כולל את כל העלויות הנוספות הכרוכות בעבודת לילה, לרבות תוספות שכר, מנהל עבודה, תאורה, בטיחות, התארגנות,  וכל הוצאה נלווית. </t>
    </r>
    <r>
      <rPr>
        <b/>
        <sz val="10"/>
        <color theme="1"/>
        <rFont val="David"/>
        <family val="2"/>
      </rPr>
      <t>המחיר המוצע הינה לצוות.הכמות בכתב הכמויות הינה אומדן בלבד ואינה מחייבת את המזמין להזמין עבודות לילה בהיקף כלשהו. התשלום יבוצע לפי ביצוע בפועל בלבד.</t>
    </r>
  </si>
  <si>
    <t>אחריות וביצועי המערכת: מתן אחריות יצרן וקבלן על כל המערכת, כולל התחייבות לביצועים נדרשים (טמפרטורה, לחץ, ספיקה) ותקופת אחריות מוגדרת 36 חודש.</t>
  </si>
  <si>
    <t>סה"כ תת-פרק 15.07</t>
  </si>
  <si>
    <t>תחזוקה ושירות</t>
  </si>
  <si>
    <r>
      <rPr>
        <b/>
        <sz val="10"/>
        <color theme="1"/>
        <rFont val="David"/>
        <family val="2"/>
      </rPr>
      <t>שירות</t>
    </r>
    <r>
      <rPr>
        <sz val="10"/>
        <color theme="1"/>
        <rFont val="David"/>
        <family val="2"/>
      </rPr>
      <t xml:space="preserve"> עד 5 שנים הכוללת הגעה לפחות 4 פעמים בשנה לביצוע אחזקה שוטפת לפי מסמך 'הוראות תחזוקה מערכות מיזוג אוויר קבר רחל' המצורפת לחוזה הכוללת גם שטיפת מסננים לכל היחידות גם החדשות וגם הישנות שבמתחם מחיר ל 12 חודש.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</si>
</sst>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5" formatCode="_ * #,##0_ ;_ * \-#,##0_ ;_ * &quot;-&quot;??_ ;_ @_ "/>
  </numFmts>
  <fonts count="10" x14ac:knownFonts="1">
    <font>
      <sz val="10"/>
      <color theme="1"/>
      <name val="Arial"/>
      <family val="2"/>
    </font>
    <font>
      <sz val="8"/>
      <name val="Arial"/>
      <family val="2"/>
    </font>
    <font>
      <sz val="10"/>
      <color theme="1"/>
      <name val="Arial"/>
      <family val="2"/>
    </font>
    <font>
      <sz val="10"/>
      <color theme="1"/>
      <name val="Arial"/>
      <family val="2"/>
      <charset val="177"/>
    </font>
    <font>
      <sz val="9"/>
      <color indexed="81"/>
      <name val="Tahoma"/>
      <charset val="177"/>
    </font>
    <font>
      <b/>
      <sz val="9"/>
      <color indexed="81"/>
      <name val="Tahoma"/>
      <charset val="177"/>
    </font>
    <font>
      <sz val="10"/>
      <color theme="1"/>
      <name val="David"/>
      <family val="2"/>
    </font>
    <font>
      <b/>
      <sz val="10"/>
      <color theme="1"/>
      <name val="David"/>
      <family val="2"/>
    </font>
    <font>
      <b/>
      <u/>
      <sz val="10"/>
      <color theme="1"/>
      <name val="David"/>
      <family val="2"/>
    </font>
    <font>
      <sz val="10"/>
      <name val="David"/>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alignment wrapText="1"/>
    </xf>
    <xf numFmtId="43" fontId="2" fillId="0" borderId="0" applyFont="0" applyFill="0" applyBorder="0" applyAlignment="0" applyProtection="0"/>
  </cellStyleXfs>
  <cellXfs count="30">
    <xf numFmtId="0" fontId="0" fillId="0" borderId="0" xfId="0"/>
    <xf numFmtId="0" fontId="6" fillId="0" borderId="0" xfId="0" applyFont="1" applyAlignment="1">
      <alignment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165" fontId="6" fillId="0" borderId="1" xfId="2" applyNumberFormat="1" applyFont="1" applyBorder="1" applyAlignment="1">
      <alignment horizontal="center" vertical="center" wrapText="1"/>
    </xf>
    <xf numFmtId="0" fontId="6" fillId="0" borderId="0" xfId="0" applyFont="1"/>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wrapText="1"/>
    </xf>
    <xf numFmtId="165" fontId="6" fillId="0" borderId="1" xfId="2" applyNumberFormat="1" applyFont="1" applyBorder="1" applyAlignment="1">
      <alignment wrapText="1"/>
    </xf>
    <xf numFmtId="0" fontId="6" fillId="2" borderId="1" xfId="0" applyFont="1" applyFill="1" applyBorder="1" applyAlignment="1">
      <alignment horizontal="right" vertical="center" wrapText="1"/>
    </xf>
    <xf numFmtId="49" fontId="6" fillId="0" borderId="1" xfId="0" applyNumberFormat="1" applyFont="1" applyBorder="1" applyAlignment="1">
      <alignment horizontal="right" wrapText="1"/>
    </xf>
    <xf numFmtId="49" fontId="6" fillId="0" borderId="1" xfId="0" applyNumberFormat="1" applyFont="1" applyBorder="1" applyAlignment="1">
      <alignment horizontal="right" vertical="top" wrapText="1"/>
    </xf>
    <xf numFmtId="165" fontId="6" fillId="0" borderId="0" xfId="2" applyNumberFormat="1" applyFont="1"/>
    <xf numFmtId="0" fontId="7" fillId="2" borderId="1" xfId="0" applyFont="1" applyFill="1" applyBorder="1" applyAlignment="1">
      <alignment horizontal="right" vertical="center" wrapText="1"/>
    </xf>
    <xf numFmtId="0" fontId="6" fillId="0" borderId="1" xfId="0" applyFont="1" applyBorder="1" applyAlignment="1">
      <alignment vertical="center" wrapText="1"/>
    </xf>
    <xf numFmtId="0" fontId="6" fillId="2" borderId="1" xfId="0" applyFont="1" applyFill="1" applyBorder="1" applyAlignment="1">
      <alignment vertical="center" wrapText="1"/>
    </xf>
    <xf numFmtId="0" fontId="7" fillId="0" borderId="1" xfId="0" applyFont="1" applyBorder="1" applyAlignment="1">
      <alignment horizontal="right" vertical="center" wrapText="1"/>
    </xf>
    <xf numFmtId="0" fontId="6" fillId="0" borderId="0" xfId="0" applyFont="1" applyAlignment="1">
      <alignment vertical="center" wrapText="1"/>
    </xf>
    <xf numFmtId="49" fontId="6" fillId="2" borderId="1" xfId="0" applyNumberFormat="1" applyFont="1" applyFill="1" applyBorder="1" applyAlignment="1">
      <alignment horizontal="right" wrapText="1"/>
    </xf>
    <xf numFmtId="0" fontId="9" fillId="2" borderId="1" xfId="0" applyFont="1" applyFill="1" applyBorder="1" applyAlignment="1">
      <alignment horizontal="right" vertical="center" wrapText="1"/>
    </xf>
    <xf numFmtId="0" fontId="6" fillId="0" borderId="1" xfId="0" applyFont="1" applyBorder="1"/>
    <xf numFmtId="0" fontId="6" fillId="0" borderId="0" xfId="0" applyFont="1" applyAlignment="1">
      <alignment horizontal="right" vertical="center" wrapText="1" readingOrder="2"/>
    </xf>
    <xf numFmtId="49" fontId="6" fillId="0" borderId="0" xfId="0" applyNumberFormat="1" applyFont="1" applyAlignment="1">
      <alignment horizontal="right" wrapText="1"/>
    </xf>
    <xf numFmtId="165" fontId="7" fillId="0" borderId="1" xfId="2" applyNumberFormat="1" applyFont="1" applyBorder="1" applyAlignment="1">
      <alignment wrapText="1"/>
    </xf>
    <xf numFmtId="165" fontId="6" fillId="0" borderId="2" xfId="2" applyNumberFormat="1" applyFont="1" applyBorder="1" applyAlignment="1">
      <alignment horizontal="center" wrapText="1"/>
    </xf>
    <xf numFmtId="165" fontId="6" fillId="0" borderId="3" xfId="2" applyNumberFormat="1" applyFont="1" applyBorder="1" applyAlignment="1">
      <alignment horizontal="center" wrapText="1"/>
    </xf>
    <xf numFmtId="165" fontId="6" fillId="0" borderId="0" xfId="2" applyNumberFormat="1" applyFont="1" applyBorder="1" applyAlignment="1">
      <alignment horizontal="center" wrapText="1"/>
    </xf>
    <xf numFmtId="165" fontId="6" fillId="0" borderId="3" xfId="2" applyNumberFormat="1" applyFont="1" applyBorder="1" applyAlignment="1">
      <alignment horizontal="center" wrapText="1"/>
    </xf>
    <xf numFmtId="165" fontId="6" fillId="0" borderId="1" xfId="2" applyNumberFormat="1" applyFont="1" applyBorder="1"/>
  </cellXfs>
  <cellStyles count="3">
    <cellStyle name="Comma" xfId="2" builtinId="3"/>
    <cellStyle name="Normal" xfId="0" builtinId="0"/>
    <cellStyle name="סגנון 1" xfId="1" xr:uid="{A08438A5-E452-4F4D-81D5-991294B678C6}"/>
  </cellStyles>
  <dxfs count="0"/>
  <tableStyles count="0" defaultTableStyle="TableStyleMedium2" defaultPivotStyle="PivotStyleLight16"/>
  <colors>
    <mruColors>
      <color rgb="FFF5AA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8"/>
  <sheetViews>
    <sheetView rightToLeft="1" tabSelected="1" zoomScale="130" zoomScaleNormal="130" workbookViewId="0">
      <pane ySplit="1" topLeftCell="A51" activePane="bottomLeft" state="frozen"/>
      <selection pane="bottomLeft" sqref="A1:K69"/>
    </sheetView>
  </sheetViews>
  <sheetFormatPr defaultColWidth="255.7109375" defaultRowHeight="12.75" x14ac:dyDescent="0.2"/>
  <cols>
    <col min="1" max="1" width="2.5703125" style="5" customWidth="1"/>
    <col min="2" max="2" width="5" style="5" customWidth="1"/>
    <col min="3" max="3" width="4.5703125" style="5" customWidth="1"/>
    <col min="4" max="4" width="4.28515625" style="5" bestFit="1" customWidth="1"/>
    <col min="5" max="5" width="3.42578125" style="5" customWidth="1"/>
    <col min="6" max="6" width="9.140625" style="1" customWidth="1"/>
    <col min="7" max="7" width="41.5703125" style="18" customWidth="1"/>
    <col min="8" max="8" width="6.5703125" style="5" customWidth="1"/>
    <col min="9" max="9" width="5.5703125" style="13" customWidth="1"/>
    <col min="10" max="10" width="6.85546875" style="13" customWidth="1"/>
    <col min="11" max="11" width="8.42578125" style="13" customWidth="1"/>
    <col min="12" max="12" width="29.7109375" style="5" customWidth="1"/>
    <col min="13" max="16384" width="255.7109375" style="5"/>
  </cols>
  <sheetData>
    <row r="1" spans="2:12" s="1" customFormat="1" ht="51" x14ac:dyDescent="0.2">
      <c r="B1" s="2" t="s">
        <v>0</v>
      </c>
      <c r="C1" s="2" t="s">
        <v>1</v>
      </c>
      <c r="D1" s="2" t="s">
        <v>2</v>
      </c>
      <c r="E1" s="3" t="s">
        <v>3</v>
      </c>
      <c r="F1" s="3" t="s">
        <v>4</v>
      </c>
      <c r="G1" s="2" t="s">
        <v>5</v>
      </c>
      <c r="H1" s="3" t="s">
        <v>6</v>
      </c>
      <c r="I1" s="4" t="s">
        <v>7</v>
      </c>
      <c r="J1" s="4" t="s">
        <v>17</v>
      </c>
      <c r="K1" s="4" t="s">
        <v>16</v>
      </c>
      <c r="L1" s="1" t="s">
        <v>109</v>
      </c>
    </row>
    <row r="2" spans="2:12" ht="25.5" x14ac:dyDescent="0.2">
      <c r="B2" s="6" t="s">
        <v>8</v>
      </c>
      <c r="C2" s="7" t="s">
        <v>66</v>
      </c>
      <c r="D2" s="7"/>
      <c r="E2" s="7"/>
      <c r="F2" s="7"/>
      <c r="G2" s="7"/>
      <c r="H2" s="7"/>
      <c r="I2" s="7"/>
      <c r="J2" s="7"/>
      <c r="K2" s="7"/>
    </row>
    <row r="3" spans="2:12" x14ac:dyDescent="0.2">
      <c r="B3" s="8" t="s">
        <v>2</v>
      </c>
      <c r="C3" s="8">
        <v>1</v>
      </c>
      <c r="D3" s="8">
        <v>15</v>
      </c>
      <c r="E3" s="8">
        <v>1</v>
      </c>
      <c r="F3" s="8" t="s">
        <v>13</v>
      </c>
      <c r="G3" s="2" t="s">
        <v>34</v>
      </c>
      <c r="H3" s="8"/>
      <c r="I3" s="9"/>
      <c r="J3" s="9"/>
      <c r="K3" s="9"/>
    </row>
    <row r="4" spans="2:12" ht="76.5" x14ac:dyDescent="0.2">
      <c r="B4" s="8" t="s">
        <v>9</v>
      </c>
      <c r="C4" s="8">
        <v>1</v>
      </c>
      <c r="D4" s="8">
        <v>15</v>
      </c>
      <c r="E4" s="8">
        <v>1</v>
      </c>
      <c r="F4" s="8" t="s">
        <v>35</v>
      </c>
      <c r="G4" s="10" t="s">
        <v>96</v>
      </c>
      <c r="H4" s="8" t="s">
        <v>14</v>
      </c>
      <c r="I4" s="9"/>
      <c r="J4" s="9"/>
      <c r="K4" s="9"/>
    </row>
    <row r="5" spans="2:12" ht="51" x14ac:dyDescent="0.2">
      <c r="B5" s="8" t="s">
        <v>9</v>
      </c>
      <c r="C5" s="8">
        <v>1</v>
      </c>
      <c r="D5" s="8">
        <v>15</v>
      </c>
      <c r="E5" s="8">
        <v>1</v>
      </c>
      <c r="F5" s="8" t="s">
        <v>36</v>
      </c>
      <c r="G5" s="11" t="s">
        <v>108</v>
      </c>
      <c r="H5" s="8" t="s">
        <v>14</v>
      </c>
      <c r="I5" s="9"/>
      <c r="J5" s="9"/>
      <c r="K5" s="9"/>
    </row>
    <row r="6" spans="2:12" ht="114.75" x14ac:dyDescent="0.2">
      <c r="B6" s="8" t="s">
        <v>9</v>
      </c>
      <c r="C6" s="8">
        <v>1</v>
      </c>
      <c r="D6" s="8">
        <v>15</v>
      </c>
      <c r="E6" s="8">
        <v>1</v>
      </c>
      <c r="F6" s="8" t="s">
        <v>37</v>
      </c>
      <c r="G6" s="12" t="s">
        <v>113</v>
      </c>
      <c r="H6" s="8" t="s">
        <v>14</v>
      </c>
      <c r="I6" s="9"/>
      <c r="J6" s="9"/>
      <c r="K6" s="9">
        <v>22000</v>
      </c>
    </row>
    <row r="7" spans="2:12" ht="38.25" x14ac:dyDescent="0.2">
      <c r="B7" s="8" t="s">
        <v>9</v>
      </c>
      <c r="C7" s="8">
        <v>1</v>
      </c>
      <c r="D7" s="8">
        <v>15</v>
      </c>
      <c r="E7" s="8">
        <v>1</v>
      </c>
      <c r="F7" s="8" t="s">
        <v>38</v>
      </c>
      <c r="G7" s="10" t="s">
        <v>39</v>
      </c>
      <c r="H7" s="8" t="s">
        <v>14</v>
      </c>
      <c r="I7" s="9"/>
      <c r="J7" s="9"/>
      <c r="K7" s="9"/>
    </row>
    <row r="8" spans="2:12" ht="25.5" x14ac:dyDescent="0.2">
      <c r="B8" s="8" t="s">
        <v>9</v>
      </c>
      <c r="C8" s="8">
        <v>1</v>
      </c>
      <c r="D8" s="8">
        <v>15</v>
      </c>
      <c r="E8" s="8">
        <v>1</v>
      </c>
      <c r="F8" s="8" t="s">
        <v>85</v>
      </c>
      <c r="G8" s="10" t="s">
        <v>40</v>
      </c>
      <c r="H8" s="8" t="s">
        <v>14</v>
      </c>
      <c r="I8" s="9"/>
      <c r="J8" s="9"/>
      <c r="K8" s="9"/>
    </row>
    <row r="9" spans="2:12" ht="127.5" x14ac:dyDescent="0.2">
      <c r="B9" s="8" t="s">
        <v>9</v>
      </c>
      <c r="C9" s="8">
        <v>1</v>
      </c>
      <c r="D9" s="8">
        <v>15</v>
      </c>
      <c r="E9" s="8">
        <v>1</v>
      </c>
      <c r="F9" s="8" t="s">
        <v>112</v>
      </c>
      <c r="G9" s="10" t="s">
        <v>120</v>
      </c>
      <c r="H9" s="8" t="s">
        <v>14</v>
      </c>
      <c r="I9" s="9"/>
      <c r="K9" s="9">
        <v>4000</v>
      </c>
    </row>
    <row r="10" spans="2:12" ht="25.5" x14ac:dyDescent="0.2">
      <c r="B10" s="8"/>
      <c r="C10" s="8"/>
      <c r="D10" s="8"/>
      <c r="E10" s="8"/>
      <c r="F10" s="14" t="s">
        <v>41</v>
      </c>
      <c r="G10" s="15"/>
      <c r="H10" s="8"/>
      <c r="I10" s="9"/>
      <c r="J10" s="9"/>
      <c r="K10" s="24">
        <f>SUM(K4:K9)</f>
        <v>26000</v>
      </c>
    </row>
    <row r="11" spans="2:12" ht="25.5" x14ac:dyDescent="0.2">
      <c r="B11" s="8" t="s">
        <v>9</v>
      </c>
      <c r="C11" s="8">
        <v>1</v>
      </c>
      <c r="D11" s="8">
        <v>15</v>
      </c>
      <c r="E11" s="8">
        <v>2</v>
      </c>
      <c r="F11" s="8" t="s">
        <v>15</v>
      </c>
      <c r="G11" s="14" t="s">
        <v>42</v>
      </c>
      <c r="H11" s="8" t="s">
        <v>14</v>
      </c>
      <c r="I11" s="9"/>
      <c r="J11" s="9"/>
      <c r="K11" s="9"/>
    </row>
    <row r="12" spans="2:12" ht="63.75" x14ac:dyDescent="0.2">
      <c r="B12" s="8" t="s">
        <v>9</v>
      </c>
      <c r="C12" s="8">
        <v>1</v>
      </c>
      <c r="D12" s="8">
        <v>15</v>
      </c>
      <c r="E12" s="8">
        <v>2</v>
      </c>
      <c r="F12" s="8" t="s">
        <v>52</v>
      </c>
      <c r="G12" s="16" t="s">
        <v>97</v>
      </c>
      <c r="H12" s="8" t="s">
        <v>14</v>
      </c>
      <c r="I12" s="9">
        <v>3</v>
      </c>
      <c r="J12" s="9">
        <v>46000</v>
      </c>
      <c r="K12" s="9">
        <f t="shared" ref="K12:K48" si="0">J12*I12</f>
        <v>138000</v>
      </c>
    </row>
    <row r="13" spans="2:12" ht="51" x14ac:dyDescent="0.2">
      <c r="B13" s="8" t="s">
        <v>9</v>
      </c>
      <c r="C13" s="8">
        <v>1</v>
      </c>
      <c r="D13" s="8">
        <v>15</v>
      </c>
      <c r="E13" s="8">
        <v>2</v>
      </c>
      <c r="F13" s="8" t="s">
        <v>53</v>
      </c>
      <c r="G13" s="16" t="s">
        <v>98</v>
      </c>
      <c r="H13" s="8" t="s">
        <v>14</v>
      </c>
      <c r="I13" s="9">
        <v>1</v>
      </c>
      <c r="J13" s="9">
        <v>29300</v>
      </c>
      <c r="K13" s="9">
        <f t="shared" si="0"/>
        <v>29300</v>
      </c>
    </row>
    <row r="14" spans="2:12" ht="89.25" x14ac:dyDescent="0.2">
      <c r="B14" s="8" t="s">
        <v>9</v>
      </c>
      <c r="C14" s="8">
        <v>1</v>
      </c>
      <c r="D14" s="8">
        <v>15</v>
      </c>
      <c r="E14" s="8">
        <v>2</v>
      </c>
      <c r="F14" s="8" t="s">
        <v>54</v>
      </c>
      <c r="G14" s="16" t="s">
        <v>111</v>
      </c>
      <c r="H14" s="8" t="s">
        <v>12</v>
      </c>
      <c r="I14" s="9">
        <v>3</v>
      </c>
      <c r="J14" s="9">
        <v>53000</v>
      </c>
      <c r="K14" s="9">
        <f t="shared" si="0"/>
        <v>159000</v>
      </c>
    </row>
    <row r="15" spans="2:12" ht="76.5" x14ac:dyDescent="0.2">
      <c r="B15" s="8" t="s">
        <v>9</v>
      </c>
      <c r="C15" s="8">
        <v>1</v>
      </c>
      <c r="D15" s="8">
        <v>15</v>
      </c>
      <c r="E15" s="8">
        <v>2</v>
      </c>
      <c r="F15" s="8" t="s">
        <v>55</v>
      </c>
      <c r="G15" s="16" t="s">
        <v>95</v>
      </c>
      <c r="H15" s="8" t="s">
        <v>12</v>
      </c>
      <c r="I15" s="9">
        <v>1</v>
      </c>
      <c r="J15" s="9">
        <v>42800</v>
      </c>
      <c r="K15" s="9">
        <f t="shared" si="0"/>
        <v>42800</v>
      </c>
    </row>
    <row r="16" spans="2:12" ht="76.5" x14ac:dyDescent="0.2">
      <c r="B16" s="8" t="s">
        <v>9</v>
      </c>
      <c r="C16" s="8">
        <v>1</v>
      </c>
      <c r="D16" s="8">
        <v>15</v>
      </c>
      <c r="E16" s="8">
        <v>2</v>
      </c>
      <c r="F16" s="8" t="s">
        <v>56</v>
      </c>
      <c r="G16" s="10" t="s">
        <v>78</v>
      </c>
      <c r="H16" s="8" t="s">
        <v>104</v>
      </c>
      <c r="I16" s="9">
        <v>150</v>
      </c>
      <c r="J16" s="9">
        <v>230</v>
      </c>
      <c r="K16" s="9">
        <f t="shared" si="0"/>
        <v>34500</v>
      </c>
    </row>
    <row r="17" spans="2:11" ht="63.75" x14ac:dyDescent="0.2">
      <c r="B17" s="8" t="s">
        <v>9</v>
      </c>
      <c r="C17" s="8">
        <v>1</v>
      </c>
      <c r="D17" s="8">
        <v>15</v>
      </c>
      <c r="E17" s="8">
        <v>2</v>
      </c>
      <c r="F17" s="8" t="s">
        <v>57</v>
      </c>
      <c r="G17" s="10" t="s">
        <v>99</v>
      </c>
      <c r="H17" s="8" t="s">
        <v>104</v>
      </c>
      <c r="I17" s="9">
        <v>10</v>
      </c>
      <c r="J17" s="9">
        <v>220</v>
      </c>
      <c r="K17" s="9">
        <f t="shared" si="0"/>
        <v>2200</v>
      </c>
    </row>
    <row r="18" spans="2:11" ht="76.5" x14ac:dyDescent="0.2">
      <c r="B18" s="8" t="s">
        <v>9</v>
      </c>
      <c r="C18" s="8">
        <v>1</v>
      </c>
      <c r="D18" s="8">
        <v>15</v>
      </c>
      <c r="E18" s="8">
        <v>2</v>
      </c>
      <c r="F18" s="8" t="s">
        <v>58</v>
      </c>
      <c r="G18" s="10" t="s">
        <v>100</v>
      </c>
      <c r="H18" s="8" t="s">
        <v>104</v>
      </c>
      <c r="I18" s="9">
        <v>35</v>
      </c>
      <c r="J18" s="9">
        <v>200</v>
      </c>
      <c r="K18" s="9">
        <f t="shared" si="0"/>
        <v>7000</v>
      </c>
    </row>
    <row r="19" spans="2:11" ht="38.25" x14ac:dyDescent="0.2">
      <c r="B19" s="8" t="s">
        <v>9</v>
      </c>
      <c r="C19" s="8">
        <v>1</v>
      </c>
      <c r="D19" s="8">
        <v>15</v>
      </c>
      <c r="E19" s="8">
        <v>2</v>
      </c>
      <c r="F19" s="8" t="s">
        <v>59</v>
      </c>
      <c r="G19" s="10" t="s">
        <v>67</v>
      </c>
      <c r="H19" s="8" t="s">
        <v>14</v>
      </c>
      <c r="I19" s="9">
        <v>4</v>
      </c>
      <c r="J19" s="9">
        <v>1200</v>
      </c>
      <c r="K19" s="9">
        <f t="shared" si="0"/>
        <v>4800</v>
      </c>
    </row>
    <row r="20" spans="2:11" ht="38.25" x14ac:dyDescent="0.2">
      <c r="B20" s="8" t="s">
        <v>9</v>
      </c>
      <c r="C20" s="8">
        <v>1</v>
      </c>
      <c r="D20" s="8">
        <v>15</v>
      </c>
      <c r="E20" s="8">
        <v>2</v>
      </c>
      <c r="F20" s="8" t="s">
        <v>93</v>
      </c>
      <c r="G20" s="10" t="s">
        <v>68</v>
      </c>
      <c r="H20" s="8" t="s">
        <v>12</v>
      </c>
      <c r="I20" s="9">
        <v>1</v>
      </c>
      <c r="J20" s="9">
        <v>10800</v>
      </c>
      <c r="K20" s="9">
        <f t="shared" si="0"/>
        <v>10800</v>
      </c>
    </row>
    <row r="21" spans="2:11" ht="76.5" x14ac:dyDescent="0.2">
      <c r="B21" s="8" t="s">
        <v>9</v>
      </c>
      <c r="C21" s="8">
        <v>1</v>
      </c>
      <c r="D21" s="8">
        <v>15</v>
      </c>
      <c r="E21" s="8">
        <v>2</v>
      </c>
      <c r="F21" s="8" t="s">
        <v>101</v>
      </c>
      <c r="G21" s="10" t="s">
        <v>110</v>
      </c>
      <c r="H21" s="8" t="s">
        <v>94</v>
      </c>
      <c r="I21" s="9">
        <v>1</v>
      </c>
      <c r="J21" s="9">
        <v>12500</v>
      </c>
      <c r="K21" s="9">
        <f t="shared" si="0"/>
        <v>12500</v>
      </c>
    </row>
    <row r="22" spans="2:11" ht="38.25" x14ac:dyDescent="0.2">
      <c r="B22" s="8" t="s">
        <v>9</v>
      </c>
      <c r="C22" s="8">
        <v>1</v>
      </c>
      <c r="D22" s="8">
        <v>15</v>
      </c>
      <c r="E22" s="8">
        <v>2</v>
      </c>
      <c r="F22" s="8" t="s">
        <v>102</v>
      </c>
      <c r="G22" s="16" t="s">
        <v>114</v>
      </c>
      <c r="H22" s="8" t="s">
        <v>12</v>
      </c>
      <c r="I22" s="9">
        <v>1</v>
      </c>
      <c r="J22" s="9">
        <v>4000</v>
      </c>
      <c r="K22" s="9">
        <f t="shared" si="0"/>
        <v>4000</v>
      </c>
    </row>
    <row r="23" spans="2:11" ht="25.5" x14ac:dyDescent="0.2">
      <c r="B23" s="8"/>
      <c r="C23" s="8"/>
      <c r="D23" s="8"/>
      <c r="E23" s="8"/>
      <c r="F23" s="17" t="s">
        <v>43</v>
      </c>
      <c r="G23" s="16"/>
      <c r="H23" s="8"/>
      <c r="I23" s="9"/>
      <c r="J23" s="9"/>
      <c r="K23" s="24">
        <f>SUM(K11:K22)</f>
        <v>444900</v>
      </c>
    </row>
    <row r="24" spans="2:11" x14ac:dyDescent="0.2">
      <c r="B24" s="8" t="s">
        <v>9</v>
      </c>
      <c r="C24" s="8">
        <v>1</v>
      </c>
      <c r="D24" s="8">
        <v>15</v>
      </c>
      <c r="E24" s="8">
        <v>3</v>
      </c>
      <c r="F24" s="8">
        <v>11503</v>
      </c>
      <c r="G24" s="14" t="s">
        <v>89</v>
      </c>
      <c r="H24" s="8"/>
      <c r="I24" s="9"/>
      <c r="J24" s="9"/>
      <c r="K24" s="9"/>
    </row>
    <row r="25" spans="2:11" ht="38.25" x14ac:dyDescent="0.2">
      <c r="B25" s="8" t="s">
        <v>9</v>
      </c>
      <c r="C25" s="8">
        <v>1</v>
      </c>
      <c r="D25" s="8">
        <v>15</v>
      </c>
      <c r="E25" s="8">
        <v>3</v>
      </c>
      <c r="F25" s="8" t="s">
        <v>24</v>
      </c>
      <c r="G25" s="10" t="s">
        <v>115</v>
      </c>
      <c r="H25" s="8" t="s">
        <v>10</v>
      </c>
      <c r="I25" s="9">
        <v>350</v>
      </c>
      <c r="J25" s="9">
        <v>170</v>
      </c>
      <c r="K25" s="9">
        <f t="shared" si="0"/>
        <v>59500</v>
      </c>
    </row>
    <row r="26" spans="2:11" x14ac:dyDescent="0.2">
      <c r="B26" s="8" t="s">
        <v>9</v>
      </c>
      <c r="C26" s="8">
        <v>1</v>
      </c>
      <c r="D26" s="8">
        <v>15</v>
      </c>
      <c r="E26" s="8">
        <v>3</v>
      </c>
      <c r="F26" s="8" t="s">
        <v>25</v>
      </c>
      <c r="G26" s="10" t="s">
        <v>69</v>
      </c>
      <c r="H26" s="8" t="s">
        <v>10</v>
      </c>
      <c r="I26" s="9">
        <v>200</v>
      </c>
      <c r="J26" s="9">
        <v>50</v>
      </c>
      <c r="K26" s="9">
        <f t="shared" si="0"/>
        <v>10000</v>
      </c>
    </row>
    <row r="27" spans="2:11" x14ac:dyDescent="0.2">
      <c r="B27" s="8" t="s">
        <v>9</v>
      </c>
      <c r="C27" s="8">
        <v>1</v>
      </c>
      <c r="D27" s="8">
        <v>15</v>
      </c>
      <c r="E27" s="8">
        <v>3</v>
      </c>
      <c r="F27" s="8" t="s">
        <v>26</v>
      </c>
      <c r="G27" s="10" t="s">
        <v>116</v>
      </c>
      <c r="H27" s="8" t="s">
        <v>10</v>
      </c>
      <c r="I27" s="9">
        <v>150</v>
      </c>
      <c r="J27" s="9">
        <v>150</v>
      </c>
      <c r="K27" s="9">
        <f t="shared" si="0"/>
        <v>22500</v>
      </c>
    </row>
    <row r="28" spans="2:11" x14ac:dyDescent="0.2">
      <c r="B28" s="8" t="s">
        <v>9</v>
      </c>
      <c r="C28" s="8">
        <v>1</v>
      </c>
      <c r="D28" s="8">
        <v>15</v>
      </c>
      <c r="E28" s="8">
        <v>3</v>
      </c>
      <c r="F28" s="8" t="s">
        <v>27</v>
      </c>
      <c r="G28" s="10" t="s">
        <v>70</v>
      </c>
      <c r="H28" s="8" t="s">
        <v>11</v>
      </c>
      <c r="I28" s="9">
        <v>4</v>
      </c>
      <c r="J28" s="9">
        <v>480</v>
      </c>
      <c r="K28" s="9">
        <f t="shared" si="0"/>
        <v>1920</v>
      </c>
    </row>
    <row r="29" spans="2:11" x14ac:dyDescent="0.2">
      <c r="B29" s="8" t="s">
        <v>9</v>
      </c>
      <c r="C29" s="8">
        <v>1</v>
      </c>
      <c r="D29" s="8">
        <v>15</v>
      </c>
      <c r="E29" s="8">
        <v>3</v>
      </c>
      <c r="F29" s="8" t="s">
        <v>27</v>
      </c>
      <c r="G29" s="18" t="s">
        <v>79</v>
      </c>
      <c r="H29" s="8" t="s">
        <v>12</v>
      </c>
      <c r="I29" s="9">
        <v>15</v>
      </c>
      <c r="J29" s="9">
        <v>420</v>
      </c>
      <c r="K29" s="9">
        <f t="shared" si="0"/>
        <v>6300</v>
      </c>
    </row>
    <row r="30" spans="2:11" x14ac:dyDescent="0.2">
      <c r="B30" s="8" t="s">
        <v>9</v>
      </c>
      <c r="C30" s="8">
        <v>1</v>
      </c>
      <c r="D30" s="8">
        <v>15</v>
      </c>
      <c r="E30" s="8">
        <v>3</v>
      </c>
      <c r="F30" s="8" t="s">
        <v>28</v>
      </c>
      <c r="G30" s="10" t="s">
        <v>71</v>
      </c>
      <c r="H30" s="8" t="s">
        <v>12</v>
      </c>
      <c r="I30" s="9">
        <v>5</v>
      </c>
      <c r="J30" s="9">
        <v>400</v>
      </c>
      <c r="K30" s="9">
        <f t="shared" si="0"/>
        <v>2000</v>
      </c>
    </row>
    <row r="31" spans="2:11" x14ac:dyDescent="0.2">
      <c r="B31" s="8" t="s">
        <v>9</v>
      </c>
      <c r="C31" s="8">
        <v>1</v>
      </c>
      <c r="D31" s="8">
        <v>15</v>
      </c>
      <c r="E31" s="8">
        <v>3</v>
      </c>
      <c r="F31" s="8" t="s">
        <v>29</v>
      </c>
      <c r="G31" s="10" t="s">
        <v>80</v>
      </c>
      <c r="H31" s="8" t="s">
        <v>12</v>
      </c>
      <c r="I31" s="9">
        <v>7</v>
      </c>
      <c r="J31" s="9">
        <v>850</v>
      </c>
      <c r="K31" s="9">
        <f t="shared" si="0"/>
        <v>5950</v>
      </c>
    </row>
    <row r="32" spans="2:11" x14ac:dyDescent="0.2">
      <c r="B32" s="8" t="s">
        <v>9</v>
      </c>
      <c r="C32" s="8">
        <v>1</v>
      </c>
      <c r="D32" s="8">
        <v>15</v>
      </c>
      <c r="E32" s="8">
        <v>3</v>
      </c>
      <c r="F32" s="8" t="s">
        <v>30</v>
      </c>
      <c r="G32" s="10" t="s">
        <v>81</v>
      </c>
      <c r="H32" s="8" t="s">
        <v>12</v>
      </c>
      <c r="I32" s="9">
        <v>1</v>
      </c>
      <c r="J32" s="9">
        <v>1800</v>
      </c>
      <c r="K32" s="9">
        <f t="shared" si="0"/>
        <v>1800</v>
      </c>
    </row>
    <row r="33" spans="2:11" x14ac:dyDescent="0.2">
      <c r="B33" s="8" t="s">
        <v>9</v>
      </c>
      <c r="C33" s="8">
        <v>1</v>
      </c>
      <c r="D33" s="8">
        <v>15</v>
      </c>
      <c r="E33" s="8">
        <v>3</v>
      </c>
      <c r="F33" s="8" t="s">
        <v>31</v>
      </c>
      <c r="G33" s="10" t="s">
        <v>72</v>
      </c>
      <c r="H33" s="8" t="s">
        <v>10</v>
      </c>
      <c r="I33" s="9">
        <v>150</v>
      </c>
      <c r="J33" s="9">
        <v>50</v>
      </c>
      <c r="K33" s="9">
        <f t="shared" si="0"/>
        <v>7500</v>
      </c>
    </row>
    <row r="34" spans="2:11" x14ac:dyDescent="0.2">
      <c r="B34" s="8" t="s">
        <v>9</v>
      </c>
      <c r="C34" s="8">
        <v>1</v>
      </c>
      <c r="D34" s="8">
        <v>15</v>
      </c>
      <c r="E34" s="8">
        <v>3</v>
      </c>
      <c r="F34" s="8" t="s">
        <v>32</v>
      </c>
      <c r="G34" s="10" t="s">
        <v>73</v>
      </c>
      <c r="H34" s="8" t="s">
        <v>12</v>
      </c>
      <c r="I34" s="9">
        <v>6</v>
      </c>
      <c r="J34" s="9">
        <v>2200</v>
      </c>
      <c r="K34" s="9">
        <f t="shared" si="0"/>
        <v>13200</v>
      </c>
    </row>
    <row r="35" spans="2:11" x14ac:dyDescent="0.2">
      <c r="B35" s="8" t="s">
        <v>9</v>
      </c>
      <c r="C35" s="8">
        <v>1</v>
      </c>
      <c r="D35" s="8">
        <v>15</v>
      </c>
      <c r="E35" s="8">
        <v>3</v>
      </c>
      <c r="F35" s="8" t="s">
        <v>33</v>
      </c>
      <c r="G35" s="10" t="s">
        <v>76</v>
      </c>
      <c r="H35" s="8" t="s">
        <v>12</v>
      </c>
      <c r="I35" s="9">
        <v>4</v>
      </c>
      <c r="J35" s="9">
        <v>450</v>
      </c>
      <c r="K35" s="9">
        <f t="shared" si="0"/>
        <v>1800</v>
      </c>
    </row>
    <row r="36" spans="2:11" ht="38.25" x14ac:dyDescent="0.2">
      <c r="B36" s="8" t="s">
        <v>9</v>
      </c>
      <c r="C36" s="8">
        <v>1</v>
      </c>
      <c r="D36" s="8">
        <v>15</v>
      </c>
      <c r="E36" s="8">
        <v>3</v>
      </c>
      <c r="F36" s="8" t="s">
        <v>45</v>
      </c>
      <c r="G36" s="10" t="s">
        <v>117</v>
      </c>
      <c r="H36" s="8" t="s">
        <v>14</v>
      </c>
      <c r="I36" s="9">
        <v>2</v>
      </c>
      <c r="J36" s="9">
        <v>3000</v>
      </c>
      <c r="K36" s="9">
        <f t="shared" si="0"/>
        <v>6000</v>
      </c>
    </row>
    <row r="37" spans="2:11" ht="25.5" x14ac:dyDescent="0.2">
      <c r="B37" s="8" t="s">
        <v>9</v>
      </c>
      <c r="C37" s="8">
        <v>1</v>
      </c>
      <c r="D37" s="8">
        <v>15</v>
      </c>
      <c r="E37" s="8">
        <v>3</v>
      </c>
      <c r="F37" s="8" t="s">
        <v>83</v>
      </c>
      <c r="G37" s="10" t="s">
        <v>106</v>
      </c>
      <c r="H37" s="8" t="s">
        <v>94</v>
      </c>
      <c r="I37" s="9">
        <v>6</v>
      </c>
      <c r="J37" s="9">
        <v>1200</v>
      </c>
      <c r="K37" s="9">
        <f t="shared" si="0"/>
        <v>7200</v>
      </c>
    </row>
    <row r="38" spans="2:11" ht="25.5" x14ac:dyDescent="0.2">
      <c r="B38" s="8" t="s">
        <v>9</v>
      </c>
      <c r="C38" s="8">
        <v>1</v>
      </c>
      <c r="D38" s="8">
        <v>15</v>
      </c>
      <c r="E38" s="8">
        <v>3</v>
      </c>
      <c r="F38" s="8" t="s">
        <v>105</v>
      </c>
      <c r="G38" s="10" t="s">
        <v>84</v>
      </c>
      <c r="H38" s="8" t="s">
        <v>10</v>
      </c>
      <c r="I38" s="9">
        <v>12</v>
      </c>
      <c r="J38" s="9">
        <v>350</v>
      </c>
      <c r="K38" s="9">
        <f t="shared" si="0"/>
        <v>4200</v>
      </c>
    </row>
    <row r="39" spans="2:11" ht="25.5" x14ac:dyDescent="0.2">
      <c r="B39" s="8" t="s">
        <v>9</v>
      </c>
      <c r="C39" s="8">
        <v>1</v>
      </c>
      <c r="D39" s="8">
        <v>15</v>
      </c>
      <c r="E39" s="8"/>
      <c r="F39" s="17" t="s">
        <v>44</v>
      </c>
      <c r="G39" s="19"/>
      <c r="H39" s="8"/>
      <c r="I39" s="9"/>
      <c r="J39" s="9"/>
      <c r="K39" s="24">
        <f>SUM(K25:K38)</f>
        <v>149870</v>
      </c>
    </row>
    <row r="40" spans="2:11" x14ac:dyDescent="0.2">
      <c r="B40" s="8" t="s">
        <v>9</v>
      </c>
      <c r="C40" s="8">
        <v>1</v>
      </c>
      <c r="D40" s="8">
        <v>15</v>
      </c>
      <c r="E40" s="8">
        <v>4</v>
      </c>
      <c r="F40" s="8">
        <v>11504</v>
      </c>
      <c r="G40" s="14" t="s">
        <v>90</v>
      </c>
      <c r="H40" s="8"/>
      <c r="I40" s="9"/>
      <c r="J40" s="9"/>
      <c r="K40" s="9"/>
    </row>
    <row r="41" spans="2:11" ht="25.5" x14ac:dyDescent="0.2">
      <c r="B41" s="8" t="s">
        <v>9</v>
      </c>
      <c r="C41" s="8">
        <v>1</v>
      </c>
      <c r="D41" s="8">
        <v>15</v>
      </c>
      <c r="E41" s="8">
        <v>4</v>
      </c>
      <c r="F41" s="8" t="s">
        <v>18</v>
      </c>
      <c r="G41" s="16" t="s">
        <v>118</v>
      </c>
      <c r="H41" s="8" t="s">
        <v>14</v>
      </c>
      <c r="I41" s="9">
        <v>4</v>
      </c>
      <c r="J41" s="9">
        <v>500</v>
      </c>
      <c r="K41" s="9">
        <f t="shared" si="0"/>
        <v>2000</v>
      </c>
    </row>
    <row r="42" spans="2:11" ht="25.5" x14ac:dyDescent="0.2">
      <c r="B42" s="8" t="s">
        <v>9</v>
      </c>
      <c r="C42" s="8">
        <v>1</v>
      </c>
      <c r="D42" s="8">
        <v>15</v>
      </c>
      <c r="E42" s="8">
        <v>4</v>
      </c>
      <c r="F42" s="8" t="s">
        <v>19</v>
      </c>
      <c r="G42" s="16" t="s">
        <v>86</v>
      </c>
      <c r="H42" s="8" t="s">
        <v>14</v>
      </c>
      <c r="I42" s="9">
        <v>1</v>
      </c>
      <c r="J42" s="9">
        <v>500</v>
      </c>
      <c r="K42" s="9">
        <f t="shared" si="0"/>
        <v>500</v>
      </c>
    </row>
    <row r="43" spans="2:11" ht="25.5" x14ac:dyDescent="0.2">
      <c r="B43" s="8" t="s">
        <v>9</v>
      </c>
      <c r="C43" s="8">
        <v>1</v>
      </c>
      <c r="D43" s="8">
        <v>15</v>
      </c>
      <c r="E43" s="8">
        <v>4</v>
      </c>
      <c r="F43" s="8" t="s">
        <v>20</v>
      </c>
      <c r="G43" s="16" t="s">
        <v>74</v>
      </c>
      <c r="H43" s="8" t="s">
        <v>14</v>
      </c>
      <c r="I43" s="9">
        <v>4</v>
      </c>
      <c r="J43" s="9">
        <v>500</v>
      </c>
      <c r="K43" s="9">
        <f t="shared" si="0"/>
        <v>2000</v>
      </c>
    </row>
    <row r="44" spans="2:11" ht="25.5" x14ac:dyDescent="0.2">
      <c r="B44" s="8" t="s">
        <v>9</v>
      </c>
      <c r="C44" s="8">
        <v>1</v>
      </c>
      <c r="D44" s="8">
        <v>15</v>
      </c>
      <c r="E44" s="8">
        <v>4</v>
      </c>
      <c r="F44" s="8" t="s">
        <v>21</v>
      </c>
      <c r="G44" s="16" t="s">
        <v>82</v>
      </c>
      <c r="H44" s="8" t="s">
        <v>14</v>
      </c>
      <c r="I44" s="9">
        <v>6</v>
      </c>
      <c r="J44" s="9">
        <v>300</v>
      </c>
      <c r="K44" s="9">
        <f t="shared" si="0"/>
        <v>1800</v>
      </c>
    </row>
    <row r="45" spans="2:11" ht="25.5" x14ac:dyDescent="0.2">
      <c r="B45" s="8" t="s">
        <v>9</v>
      </c>
      <c r="C45" s="8">
        <v>1</v>
      </c>
      <c r="D45" s="8">
        <v>15</v>
      </c>
      <c r="E45" s="8">
        <v>4</v>
      </c>
      <c r="F45" s="17" t="s">
        <v>46</v>
      </c>
      <c r="G45" s="16"/>
      <c r="H45" s="8"/>
      <c r="I45" s="9"/>
      <c r="J45" s="9"/>
      <c r="K45" s="24">
        <f>SUM(K40:K44)</f>
        <v>6300</v>
      </c>
    </row>
    <row r="46" spans="2:11" x14ac:dyDescent="0.2">
      <c r="B46" s="8" t="s">
        <v>9</v>
      </c>
      <c r="C46" s="8">
        <v>1</v>
      </c>
      <c r="D46" s="8">
        <v>15</v>
      </c>
      <c r="E46" s="8">
        <v>5</v>
      </c>
      <c r="F46" s="8">
        <v>11505</v>
      </c>
      <c r="G46" s="14" t="s">
        <v>91</v>
      </c>
      <c r="H46" s="8"/>
      <c r="I46" s="9"/>
      <c r="J46" s="9"/>
      <c r="K46" s="9"/>
    </row>
    <row r="47" spans="2:11" ht="63.75" x14ac:dyDescent="0.2">
      <c r="B47" s="8" t="s">
        <v>9</v>
      </c>
      <c r="C47" s="8">
        <v>1</v>
      </c>
      <c r="D47" s="8">
        <v>15</v>
      </c>
      <c r="E47" s="8">
        <v>5</v>
      </c>
      <c r="F47" s="8" t="s">
        <v>22</v>
      </c>
      <c r="G47" s="20" t="s">
        <v>87</v>
      </c>
      <c r="H47" s="8" t="s">
        <v>14</v>
      </c>
      <c r="I47" s="9">
        <v>1</v>
      </c>
      <c r="J47" s="9">
        <v>35000</v>
      </c>
      <c r="K47" s="9">
        <f t="shared" si="0"/>
        <v>35000</v>
      </c>
    </row>
    <row r="48" spans="2:11" ht="25.5" x14ac:dyDescent="0.2">
      <c r="B48" s="8" t="s">
        <v>9</v>
      </c>
      <c r="C48" s="8">
        <v>1</v>
      </c>
      <c r="D48" s="8">
        <v>15</v>
      </c>
      <c r="E48" s="8">
        <v>5</v>
      </c>
      <c r="F48" s="8" t="s">
        <v>23</v>
      </c>
      <c r="G48" s="20" t="s">
        <v>75</v>
      </c>
      <c r="H48" s="8" t="s">
        <v>14</v>
      </c>
      <c r="I48" s="9">
        <v>6</v>
      </c>
      <c r="J48" s="9">
        <v>1230</v>
      </c>
      <c r="K48" s="9">
        <f t="shared" si="0"/>
        <v>7380</v>
      </c>
    </row>
    <row r="49" spans="1:11" ht="25.5" x14ac:dyDescent="0.2">
      <c r="B49" s="8" t="s">
        <v>9</v>
      </c>
      <c r="C49" s="8">
        <v>1</v>
      </c>
      <c r="D49" s="8">
        <v>15</v>
      </c>
      <c r="E49" s="8"/>
      <c r="F49" s="17" t="s">
        <v>47</v>
      </c>
      <c r="G49" s="16"/>
      <c r="H49" s="8"/>
      <c r="I49" s="9"/>
      <c r="J49" s="9"/>
      <c r="K49" s="9"/>
    </row>
    <row r="50" spans="1:11" x14ac:dyDescent="0.2">
      <c r="B50" s="8" t="s">
        <v>9</v>
      </c>
      <c r="C50" s="8">
        <v>1</v>
      </c>
      <c r="D50" s="8">
        <v>15</v>
      </c>
      <c r="E50" s="8"/>
      <c r="F50" s="8">
        <v>11506</v>
      </c>
      <c r="G50" s="14" t="s">
        <v>92</v>
      </c>
      <c r="H50" s="8"/>
      <c r="I50" s="9"/>
      <c r="J50" s="9"/>
      <c r="K50" s="24">
        <f>SUM(K47:K49)</f>
        <v>42380</v>
      </c>
    </row>
    <row r="51" spans="1:11" ht="25.5" x14ac:dyDescent="0.2">
      <c r="B51" s="8" t="s">
        <v>9</v>
      </c>
      <c r="C51" s="8">
        <v>1</v>
      </c>
      <c r="D51" s="8">
        <v>15</v>
      </c>
      <c r="E51" s="8">
        <v>6</v>
      </c>
      <c r="F51" s="8" t="s">
        <v>88</v>
      </c>
      <c r="G51" s="10" t="s">
        <v>107</v>
      </c>
      <c r="H51" s="8" t="s">
        <v>14</v>
      </c>
      <c r="I51" s="9"/>
      <c r="J51" s="9" t="s">
        <v>119</v>
      </c>
      <c r="K51" s="9"/>
    </row>
    <row r="52" spans="1:11" ht="25.5" x14ac:dyDescent="0.2">
      <c r="B52" s="8" t="s">
        <v>9</v>
      </c>
      <c r="C52" s="8">
        <v>1</v>
      </c>
      <c r="D52" s="8">
        <v>15</v>
      </c>
      <c r="E52" s="8">
        <v>6</v>
      </c>
      <c r="F52" s="8" t="s">
        <v>60</v>
      </c>
      <c r="G52" s="10" t="s">
        <v>49</v>
      </c>
      <c r="H52" s="8" t="s">
        <v>14</v>
      </c>
      <c r="I52" s="9"/>
      <c r="J52" s="9" t="s">
        <v>119</v>
      </c>
      <c r="K52" s="9"/>
    </row>
    <row r="53" spans="1:11" ht="38.25" x14ac:dyDescent="0.2">
      <c r="B53" s="8" t="s">
        <v>9</v>
      </c>
      <c r="C53" s="8">
        <v>1</v>
      </c>
      <c r="D53" s="8">
        <v>15</v>
      </c>
      <c r="E53" s="8">
        <v>6</v>
      </c>
      <c r="F53" s="8" t="s">
        <v>61</v>
      </c>
      <c r="G53" s="10" t="s">
        <v>77</v>
      </c>
      <c r="H53" s="8" t="s">
        <v>14</v>
      </c>
      <c r="I53" s="9"/>
      <c r="J53" s="9" t="s">
        <v>119</v>
      </c>
      <c r="K53" s="9"/>
    </row>
    <row r="54" spans="1:11" ht="38.25" x14ac:dyDescent="0.2">
      <c r="B54" s="8" t="s">
        <v>9</v>
      </c>
      <c r="C54" s="8">
        <v>1</v>
      </c>
      <c r="D54" s="8">
        <v>15</v>
      </c>
      <c r="E54" s="8">
        <v>6</v>
      </c>
      <c r="F54" s="8" t="s">
        <v>62</v>
      </c>
      <c r="G54" s="10" t="s">
        <v>50</v>
      </c>
      <c r="H54" s="8" t="s">
        <v>14</v>
      </c>
      <c r="I54" s="9"/>
      <c r="J54" s="9" t="s">
        <v>119</v>
      </c>
      <c r="K54" s="9"/>
    </row>
    <row r="55" spans="1:11" ht="38.25" x14ac:dyDescent="0.2">
      <c r="B55" s="8" t="s">
        <v>9</v>
      </c>
      <c r="C55" s="8">
        <v>1</v>
      </c>
      <c r="D55" s="8">
        <v>15</v>
      </c>
      <c r="E55" s="8">
        <v>6</v>
      </c>
      <c r="F55" s="8" t="s">
        <v>63</v>
      </c>
      <c r="G55" s="10" t="s">
        <v>51</v>
      </c>
      <c r="H55" s="8" t="s">
        <v>14</v>
      </c>
      <c r="I55" s="9"/>
      <c r="J55" s="9" t="s">
        <v>119</v>
      </c>
      <c r="K55" s="9"/>
    </row>
    <row r="56" spans="1:11" ht="38.25" x14ac:dyDescent="0.2">
      <c r="B56" s="8" t="s">
        <v>9</v>
      </c>
      <c r="C56" s="8">
        <v>1</v>
      </c>
      <c r="D56" s="8">
        <v>15</v>
      </c>
      <c r="E56" s="8">
        <v>6</v>
      </c>
      <c r="F56" s="8" t="s">
        <v>64</v>
      </c>
      <c r="G56" s="10" t="s">
        <v>121</v>
      </c>
      <c r="H56" s="8" t="s">
        <v>14</v>
      </c>
      <c r="I56" s="9"/>
      <c r="J56" s="9" t="s">
        <v>119</v>
      </c>
      <c r="K56" s="9"/>
    </row>
    <row r="57" spans="1:11" ht="25.5" x14ac:dyDescent="0.2">
      <c r="B57" s="8" t="s">
        <v>9</v>
      </c>
      <c r="C57" s="8">
        <v>1</v>
      </c>
      <c r="D57" s="8">
        <v>15</v>
      </c>
      <c r="E57" s="8">
        <v>6</v>
      </c>
      <c r="F57" s="17" t="s">
        <v>48</v>
      </c>
      <c r="G57" s="21"/>
      <c r="H57" s="8"/>
      <c r="I57" s="9"/>
      <c r="J57" s="25" t="s">
        <v>119</v>
      </c>
      <c r="K57" s="26"/>
    </row>
    <row r="58" spans="1:11" x14ac:dyDescent="0.2">
      <c r="B58" s="8"/>
      <c r="C58" s="8"/>
      <c r="D58" s="8"/>
      <c r="E58" s="8"/>
      <c r="F58" s="8">
        <v>11507</v>
      </c>
      <c r="G58" s="14" t="s">
        <v>123</v>
      </c>
      <c r="H58" s="8"/>
      <c r="I58" s="9"/>
      <c r="J58" s="27"/>
      <c r="K58" s="28"/>
    </row>
    <row r="59" spans="1:11" ht="63.75" x14ac:dyDescent="0.2">
      <c r="B59" s="8" t="s">
        <v>9</v>
      </c>
      <c r="C59" s="8">
        <v>1</v>
      </c>
      <c r="D59" s="8">
        <v>15</v>
      </c>
      <c r="E59" s="8">
        <v>7</v>
      </c>
      <c r="F59" s="8" t="s">
        <v>103</v>
      </c>
      <c r="G59" s="10" t="s">
        <v>124</v>
      </c>
      <c r="H59" s="8" t="s">
        <v>14</v>
      </c>
      <c r="I59" s="9"/>
      <c r="J59" s="9"/>
      <c r="K59" s="9"/>
    </row>
    <row r="60" spans="1:11" ht="25.5" x14ac:dyDescent="0.2">
      <c r="B60" s="8" t="s">
        <v>9</v>
      </c>
      <c r="C60" s="8">
        <v>1</v>
      </c>
      <c r="D60" s="8">
        <v>15</v>
      </c>
      <c r="E60" s="8">
        <v>7</v>
      </c>
      <c r="F60" s="17" t="s">
        <v>122</v>
      </c>
      <c r="G60" s="21"/>
      <c r="H60" s="8"/>
      <c r="I60" s="9"/>
      <c r="J60" s="9"/>
      <c r="K60" s="9"/>
    </row>
    <row r="62" spans="1:11" ht="25.5" x14ac:dyDescent="0.2">
      <c r="A62" s="21"/>
      <c r="B62" s="8" t="s">
        <v>9</v>
      </c>
      <c r="C62" s="8">
        <v>1</v>
      </c>
      <c r="D62" s="8">
        <v>15</v>
      </c>
      <c r="E62" s="8"/>
      <c r="F62" s="17" t="s">
        <v>41</v>
      </c>
      <c r="G62" s="21"/>
      <c r="H62" s="21"/>
      <c r="I62" s="29"/>
      <c r="J62" s="29"/>
      <c r="K62" s="29">
        <f>+K10</f>
        <v>26000</v>
      </c>
    </row>
    <row r="63" spans="1:11" ht="25.5" x14ac:dyDescent="0.2">
      <c r="A63" s="21"/>
      <c r="B63" s="8" t="s">
        <v>9</v>
      </c>
      <c r="C63" s="8">
        <v>1</v>
      </c>
      <c r="D63" s="8">
        <v>15</v>
      </c>
      <c r="E63" s="8"/>
      <c r="F63" s="17" t="s">
        <v>43</v>
      </c>
      <c r="G63" s="21"/>
      <c r="H63" s="21"/>
      <c r="I63" s="29"/>
      <c r="J63" s="29"/>
      <c r="K63" s="29">
        <f>+K23</f>
        <v>444900</v>
      </c>
    </row>
    <row r="64" spans="1:11" ht="25.5" x14ac:dyDescent="0.2">
      <c r="A64" s="21"/>
      <c r="B64" s="8" t="s">
        <v>9</v>
      </c>
      <c r="C64" s="8">
        <v>1</v>
      </c>
      <c r="D64" s="8">
        <v>15</v>
      </c>
      <c r="E64" s="8"/>
      <c r="F64" s="17" t="s">
        <v>44</v>
      </c>
      <c r="G64" s="21"/>
      <c r="H64" s="21"/>
      <c r="I64" s="29"/>
      <c r="J64" s="29"/>
      <c r="K64" s="29">
        <f>+K39</f>
        <v>149870</v>
      </c>
    </row>
    <row r="65" spans="1:11" ht="25.5" x14ac:dyDescent="0.2">
      <c r="A65" s="21"/>
      <c r="B65" s="8" t="s">
        <v>9</v>
      </c>
      <c r="C65" s="8">
        <v>1</v>
      </c>
      <c r="D65" s="8">
        <v>15</v>
      </c>
      <c r="E65" s="21"/>
      <c r="F65" s="17" t="s">
        <v>46</v>
      </c>
      <c r="G65" s="21"/>
      <c r="H65" s="21"/>
      <c r="I65" s="29"/>
      <c r="J65" s="29"/>
      <c r="K65" s="29">
        <f>+K45</f>
        <v>6300</v>
      </c>
    </row>
    <row r="66" spans="1:11" ht="25.5" x14ac:dyDescent="0.2">
      <c r="A66" s="21"/>
      <c r="B66" s="8" t="s">
        <v>9</v>
      </c>
      <c r="C66" s="8">
        <v>1</v>
      </c>
      <c r="D66" s="8">
        <v>15</v>
      </c>
      <c r="E66" s="21"/>
      <c r="F66" s="17" t="s">
        <v>47</v>
      </c>
      <c r="G66" s="21"/>
      <c r="H66" s="21"/>
      <c r="I66" s="29"/>
      <c r="J66" s="29"/>
      <c r="K66" s="29">
        <f>+K50</f>
        <v>42380</v>
      </c>
    </row>
    <row r="67" spans="1:11" ht="25.5" x14ac:dyDescent="0.2">
      <c r="A67" s="21"/>
      <c r="B67" s="8" t="s">
        <v>9</v>
      </c>
      <c r="C67" s="8">
        <v>1</v>
      </c>
      <c r="D67" s="8">
        <v>15</v>
      </c>
      <c r="E67" s="21"/>
      <c r="F67" s="17" t="s">
        <v>48</v>
      </c>
      <c r="G67" s="21"/>
      <c r="H67" s="21"/>
      <c r="I67" s="29"/>
      <c r="J67" s="29"/>
      <c r="K67" s="29" t="s">
        <v>119</v>
      </c>
    </row>
    <row r="68" spans="1:11" ht="25.5" x14ac:dyDescent="0.2">
      <c r="A68" s="21"/>
      <c r="B68" s="8" t="s">
        <v>9</v>
      </c>
      <c r="C68" s="8">
        <v>1</v>
      </c>
      <c r="D68" s="8">
        <v>15</v>
      </c>
      <c r="E68" s="21"/>
      <c r="F68" s="8" t="s">
        <v>65</v>
      </c>
      <c r="G68" s="21"/>
      <c r="H68" s="21"/>
      <c r="I68" s="29"/>
      <c r="J68" s="29"/>
      <c r="K68" s="29">
        <f>SUM(K62:K67)</f>
        <v>669450</v>
      </c>
    </row>
    <row r="69" spans="1:11" ht="25.5" x14ac:dyDescent="0.2">
      <c r="A69" s="21"/>
      <c r="B69" s="8"/>
      <c r="C69" s="8"/>
      <c r="D69" s="8"/>
      <c r="E69" s="21"/>
      <c r="F69" s="17" t="s">
        <v>122</v>
      </c>
      <c r="G69" s="21"/>
      <c r="H69" s="21"/>
      <c r="I69" s="29"/>
      <c r="J69" s="29"/>
      <c r="K69" s="29"/>
    </row>
    <row r="70" spans="1:11" x14ac:dyDescent="0.2">
      <c r="G70" s="5"/>
    </row>
    <row r="71" spans="1:11" x14ac:dyDescent="0.2">
      <c r="G71" s="5"/>
    </row>
    <row r="72" spans="1:11" x14ac:dyDescent="0.2">
      <c r="G72" s="5"/>
    </row>
    <row r="73" spans="1:11" x14ac:dyDescent="0.2">
      <c r="G73" s="5"/>
    </row>
    <row r="74" spans="1:11" x14ac:dyDescent="0.2">
      <c r="G74" s="5"/>
    </row>
    <row r="75" spans="1:11" x14ac:dyDescent="0.2">
      <c r="G75" s="22"/>
    </row>
    <row r="76" spans="1:11" x14ac:dyDescent="0.2">
      <c r="G76" s="23"/>
    </row>
    <row r="77" spans="1:11" x14ac:dyDescent="0.2">
      <c r="G77" s="23"/>
    </row>
    <row r="78" spans="1:11" x14ac:dyDescent="0.2">
      <c r="G78" s="23"/>
    </row>
    <row r="79" spans="1:11" x14ac:dyDescent="0.2">
      <c r="G79" s="23"/>
    </row>
    <row r="80" spans="1:11" x14ac:dyDescent="0.2">
      <c r="G80" s="23"/>
    </row>
    <row r="81" spans="7:7" x14ac:dyDescent="0.2">
      <c r="G81" s="23"/>
    </row>
    <row r="82" spans="7:7" x14ac:dyDescent="0.2">
      <c r="G82" s="23"/>
    </row>
    <row r="83" spans="7:7" x14ac:dyDescent="0.2">
      <c r="G83" s="23"/>
    </row>
    <row r="84" spans="7:7" x14ac:dyDescent="0.2">
      <c r="G84" s="23"/>
    </row>
    <row r="85" spans="7:7" x14ac:dyDescent="0.2">
      <c r="G85" s="23"/>
    </row>
    <row r="86" spans="7:7" x14ac:dyDescent="0.2">
      <c r="G86" s="23"/>
    </row>
    <row r="87" spans="7:7" x14ac:dyDescent="0.2">
      <c r="G87" s="23"/>
    </row>
    <row r="88" spans="7:7" x14ac:dyDescent="0.2">
      <c r="G88" s="5"/>
    </row>
    <row r="89" spans="7:7" x14ac:dyDescent="0.2">
      <c r="G89" s="5"/>
    </row>
    <row r="90" spans="7:7" x14ac:dyDescent="0.2">
      <c r="G90" s="5"/>
    </row>
    <row r="91" spans="7:7" x14ac:dyDescent="0.2">
      <c r="G91" s="5"/>
    </row>
    <row r="92" spans="7:7" x14ac:dyDescent="0.2">
      <c r="G92" s="5"/>
    </row>
    <row r="93" spans="7:7" x14ac:dyDescent="0.2">
      <c r="G93" s="5"/>
    </row>
    <row r="94" spans="7:7" x14ac:dyDescent="0.2">
      <c r="G94" s="5"/>
    </row>
    <row r="95" spans="7:7" x14ac:dyDescent="0.2">
      <c r="G95" s="5"/>
    </row>
    <row r="96" spans="7:7" x14ac:dyDescent="0.2">
      <c r="G96" s="5"/>
    </row>
    <row r="97" spans="7:7" x14ac:dyDescent="0.2">
      <c r="G97" s="5"/>
    </row>
    <row r="98" spans="7:7" x14ac:dyDescent="0.2">
      <c r="G98" s="5"/>
    </row>
    <row r="99" spans="7:7" x14ac:dyDescent="0.2">
      <c r="G99" s="5"/>
    </row>
    <row r="100" spans="7:7" x14ac:dyDescent="0.2">
      <c r="G100" s="5"/>
    </row>
    <row r="101" spans="7:7" x14ac:dyDescent="0.2">
      <c r="G101" s="5"/>
    </row>
    <row r="102" spans="7:7" x14ac:dyDescent="0.2">
      <c r="G102" s="5"/>
    </row>
    <row r="103" spans="7:7" x14ac:dyDescent="0.2">
      <c r="G103" s="5"/>
    </row>
    <row r="104" spans="7:7" x14ac:dyDescent="0.2">
      <c r="G104" s="5"/>
    </row>
    <row r="105" spans="7:7" x14ac:dyDescent="0.2">
      <c r="G105" s="5"/>
    </row>
    <row r="106" spans="7:7" x14ac:dyDescent="0.2">
      <c r="G106" s="5"/>
    </row>
    <row r="107" spans="7:7" x14ac:dyDescent="0.2">
      <c r="G107" s="5"/>
    </row>
    <row r="108" spans="7:7" x14ac:dyDescent="0.2">
      <c r="G108" s="5"/>
    </row>
  </sheetData>
  <mergeCells count="2">
    <mergeCell ref="C2:K2"/>
    <mergeCell ref="J57:K57"/>
  </mergeCells>
  <phoneticPr fontId="1" type="noConversion"/>
  <printOptions horizontalCentered="1"/>
  <pageMargins left="0.23622047244094491" right="0.23622047244094491" top="1.5354330708661419" bottom="0.19685039370078741" header="0.31496062992125984" footer="0.31496062992125984"/>
  <pageSetup paperSize="9" orientation="landscape" r:id="rId1"/>
  <headerFooter>
    <oddHeader>&amp;Lעמוד &amp;P מתוך &amp;N &amp;C&amp;16נתן מרזל קירור ומיזוג אוויר בע"מ
 ייעוץ מערכות מיזוג אוויר ואוורור 
  merzely@gmail.com&amp;R&amp;G</oddHeader>
  </headerFooter>
  <rowBreaks count="3" manualBreakCount="3">
    <brk id="10" max="16383" man="1"/>
    <brk id="23" max="16383" man="1"/>
    <brk id="49" max="16383" man="1"/>
  </rowBreaks>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35843F11EDE6449833C5432D1A99DF" ma:contentTypeVersion="18" ma:contentTypeDescription="Create a new document." ma:contentTypeScope="" ma:versionID="32d2d331e081e219e5f18a7e062dee2c">
  <xsd:schema xmlns:xsd="http://www.w3.org/2001/XMLSchema" xmlns:xs="http://www.w3.org/2001/XMLSchema" xmlns:p="http://schemas.microsoft.com/office/2006/metadata/properties" xmlns:ns2="fe3b2c48-9f73-434a-ba53-ea3cd983ee01" xmlns:ns3="c55765f9-41be-4024-ac54-108364ada6e9" targetNamespace="http://schemas.microsoft.com/office/2006/metadata/properties" ma:root="true" ma:fieldsID="f3acf319f05dd964a41eb66bcd97afa0" ns2:_="" ns3:_="">
    <xsd:import namespace="fe3b2c48-9f73-434a-ba53-ea3cd983ee01"/>
    <xsd:import namespace="c55765f9-41be-4024-ac54-108364ada6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3b2c48-9f73-434a-ba53-ea3cd983ee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9b65fe5-719d-4649-a04a-0b45c39520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5765f9-41be-4024-ac54-108364ada6e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8b804cf-297f-40ea-b8d8-0c6fb50b639a}" ma:internalName="TaxCatchAll" ma:showField="CatchAllData" ma:web="c55765f9-41be-4024-ac54-108364ada6e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3b2c48-9f73-434a-ba53-ea3cd983ee01">
      <Terms xmlns="http://schemas.microsoft.com/office/infopath/2007/PartnerControls"/>
    </lcf76f155ced4ddcb4097134ff3c332f>
    <TaxCatchAll xmlns="c55765f9-41be-4024-ac54-108364ada6e9" xsi:nil="true"/>
  </documentManagement>
</p:properties>
</file>

<file path=customXml/itemProps1.xml><?xml version="1.0" encoding="utf-8"?>
<ds:datastoreItem xmlns:ds="http://schemas.openxmlformats.org/officeDocument/2006/customXml" ds:itemID="{B1C4190D-912B-4AA6-A3AC-CA68D6177AD8}"/>
</file>

<file path=customXml/itemProps2.xml><?xml version="1.0" encoding="utf-8"?>
<ds:datastoreItem xmlns:ds="http://schemas.openxmlformats.org/officeDocument/2006/customXml" ds:itemID="{D1E57CBA-C8B8-42A0-B02A-00CF6C9A98ED}"/>
</file>

<file path=customXml/itemProps3.xml><?xml version="1.0" encoding="utf-8"?>
<ds:datastoreItem xmlns:ds="http://schemas.openxmlformats.org/officeDocument/2006/customXml" ds:itemID="{561919C6-6BAB-4878-882C-BD073595B711}"/>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כתב כמויות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Shlomo</dc:creator>
  <cp:lastModifiedBy>רחלי לסר</cp:lastModifiedBy>
  <cp:lastPrinted>2026-02-09T12:33:27Z</cp:lastPrinted>
  <dcterms:created xsi:type="dcterms:W3CDTF">2022-02-15T15:01:25Z</dcterms:created>
  <dcterms:modified xsi:type="dcterms:W3CDTF">2026-06-24T08:05:48Z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0x0101000635843F11EDE6449833C5432D1A99DF</vt:lpwstr>
  </property>
</Properties>
</file>